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69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<sst xmlns="http://schemas.openxmlformats.org/spreadsheetml/2006/main" count="64" uniqueCount="64">
  <si>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අනු අංකය</t>
  </si>
  <si>
    <t>දිස්ත්‍රිකය</t>
  </si>
  <si>
    <t>අක්‍රියව පවතින තැන්පත් ගිණුම් අක්‍රිය ලෙජරයට මාරු කර නොතිබිම</t>
  </si>
  <si>
    <t>තැන්පත් පොලි වෙන් කිරිම ගණනය කිරිම් නිවැරදිව සිදු කර නොතිබිම.</t>
  </si>
  <si>
    <t>තැන්පත් වලට සාපේක්ෂ්‍ව ණය නිකුත් කිරිම දුර්වල මට්ටමක පැවතිම</t>
  </si>
  <si>
    <t>කල් පසු වූ ණය හා පැහැර හැරි ණය හඳුනාගෙන නොතිබිම</t>
  </si>
  <si>
    <t>කොලඹ</t>
  </si>
  <si>
    <t>ගම්පහ</t>
  </si>
  <si>
    <t>කළුතර</t>
  </si>
  <si>
    <t>ගාල්ල</t>
  </si>
  <si>
    <t>මාතර</t>
  </si>
  <si>
    <t>භම්බන්තොට</t>
  </si>
  <si>
    <t>මහනුවර</t>
  </si>
  <si>
    <t>මාතලේ</t>
  </si>
  <si>
    <t>නුවරඵළිය</t>
  </si>
  <si>
    <t>කුරැණැගල</t>
  </si>
  <si>
    <t>පුත්තලම</t>
  </si>
  <si>
    <t>කෑගල්ල</t>
  </si>
  <si>
    <t>රත්නපුර</t>
  </si>
  <si>
    <t>බදුල්ල</t>
  </si>
  <si>
    <t>මොණරාගල</t>
  </si>
  <si>
    <t>අනුරාධපුරය</t>
  </si>
  <si>
    <t>පොලොන්නරැව</t>
  </si>
  <si>
    <t>අමිපාර</t>
  </si>
  <si>
    <t>ත්‍රිකුණාමලය</t>
  </si>
  <si>
    <t>මඩකලපුව</t>
  </si>
  <si>
    <t>යාපනය</t>
  </si>
  <si>
    <t>මුලතිව්</t>
  </si>
  <si>
    <t>මන්නාරම</t>
  </si>
  <si>
    <t>වවුනියාව</t>
  </si>
  <si>
    <t>කිලිනොච්චිය</t>
  </si>
  <si>
    <t>එකතුව</t>
  </si>
  <si>
    <t>ප්‍රතිශතය</t>
  </si>
  <si>
    <t>නිසි අනුමැතියකින් තොරව ලාභය නිකුත් කර තිබිම</t>
  </si>
  <si>
    <t>උපකරණ සඳහා ක්ෂය වෙන් කිරිම් නිවැරදිව සිදු කර නොතිබිම</t>
  </si>
  <si>
    <t>භාවිතයේ පවතින ලිපි ලේඛන අනාරක්ෂිතව පැවතිම</t>
  </si>
  <si>
    <t>කාර්ය මණ්ඩල ස්ථාන මාරු වසර ගණනාවක් තුල සිදු කර නොතිබිම</t>
  </si>
  <si>
    <t>බැංකු පරිශ්‍රය උචිත පරිදි පවත්වාගෙන නොයෑම</t>
  </si>
  <si>
    <t>බැංකු කටයුතු සම්බන්ධයෙන් කළමණාකරුගේ අධික්ෂණය දුර්වලවිම</t>
  </si>
  <si>
    <t>2016.06.30 දිනෙන් අවසන් වර්ෂය සඳහා අභ්‍යන්තර විගණන අංශය විසින් නිකුත් කල විගණන නිරික්ෂණ වාර්තාවෙන් උපුටාගත් සාරාංශ වාර්තාව</t>
  </si>
  <si>
    <t>වයස අවු. 18  වු ළමා ගිණුම්, අදාල ගිණුම්වලට මාරු කර නොතිබිම</t>
  </si>
  <si>
    <t>තැන්පත් ගිණුම් විවෘත කිරිමේ රෙජිස්තර් නිසි පරිදි පවත්වාගෙන නොයෑම හා නඩත්තු කර නොතිබිම.</t>
  </si>
  <si>
    <t>බොල් ණය හඳුනාගෙන වෙන් නොකිරිම</t>
  </si>
  <si>
    <t>බොල් ණය ප්‍රමාණාත්මක අගයක් පැවතිම (5% ය වැඩි)</t>
  </si>
  <si>
    <t>නිසි අනුමැතියකින් හා නිර්දේශයකින් තොරව ණය නිදහස් කර තිබිම.</t>
  </si>
  <si>
    <t>රිසිටිපත් නිකුත් ෙනාකර ෂේ්‍රත්‍රයේ මුදල් ලබා තිබිම</t>
  </si>
  <si>
    <t>ණය හා ස.ස.අරමුදල් නිවැරදිව ගණනය නොකිරිම හා කළට වේලාවට බැංකු සමිතියට නොයැවිම</t>
  </si>
  <si>
    <t>හිස් චෙක්පත් වලට  අණකරුවන් අත්සන් කර තිබිම</t>
  </si>
  <si>
    <t>බැංකු සැසදුම් නිවැරදිව පිලියෙල කර නොතිබිම</t>
  </si>
  <si>
    <t>ප්‍රතිපූර්ණය කර ගත යුතු අරමුදල් (දෙපා. වෙතින්) කලට වේලාවට ප්‍රතිපූර්ණය කරගෙන නොතිබිම.</t>
  </si>
  <si>
    <t>බැංකු සංගම් දිගින් දිගටම අලාභ විම හා ඒහේතුවෙන් රඳවාගත් ලා/අ ගිණුම හර ශේෂයක් පැවතිම</t>
  </si>
  <si>
    <t>චක්‍රලේඛ උපදෙස් පරිදි ලාභ විසර්ජනයන් සිදු කර නොතිබිම</t>
  </si>
  <si>
    <t>අවිනිශ්චිත ගිණුම් වල ශේෂයන් පැවැතිම හා ඒවා නිවැරදි නොවිම</t>
  </si>
  <si>
    <t>සංරක්ෂණ සීමාව ඉක්මවා මුදල් සංසරණය වී තිබිම.</t>
  </si>
  <si>
    <t>සහනාධාර මුදල් ප්‍රතිලාභින්ගේ ගිණුම් වල්‍ට කලට වේලාවට මාරු කර නොතිබිම.</t>
  </si>
  <si>
    <t>පරිපාලන වියදම් සඳහා වෙන් කරන ලද අරමුදල් දෙපා. වෙත නිසි කලට යැවිමට පියවර නොගැනිම</t>
  </si>
  <si>
    <t>ආයෝඡ අඩු පාඩු තිබිම</t>
  </si>
  <si>
    <t>ආයතන සංඛ්‍යාව</t>
  </si>
  <si>
    <r>
      <t>උපකරණ ලේඛනය හා ලිපිද්‍රව්‍ය තොග ලේඛනය නිවැරදිව පවත්වාගෙන ගොස්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Iskoola Pota"/>
        <family val="2"/>
      </rPr>
      <t>නොතිබිම.</t>
    </r>
  </si>
  <si>
    <r>
      <t>ලිපිද්‍රව්‍ය හා උපකරණ මිළ දී ගැනිම් විධිමත් ප්‍රසම්පාදන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Iskoola Pota"/>
        <family val="2"/>
      </rPr>
      <t>ක්‍රියාවලියකින් තොරව සිදු කර තිබිම.</t>
    </r>
  </si>
  <si>
    <r>
      <t>උපකරණ (ස්ථාවර) ඉවත් කිරිම විධිමත්ව සිදු නොකිරිම හා විධිමත් ගිණුම්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Iskoola Pota"/>
        <family val="2"/>
      </rPr>
      <t>ක්‍රියාවලියක් අනුගමනය නොකිරිම</t>
    </r>
  </si>
  <si>
    <r>
      <t>දෛනිකව පවත්වාගෙන යනු ලබන පොදු ලෙජර් හා අනෙකුත් ලෙජර් රෙජිත්තර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Iskoola Pota"/>
        <family val="2"/>
      </rPr>
      <t>යාවත්කාලින කර නොතිබිම</t>
    </r>
  </si>
  <si>
    <r>
      <t>ජීවනෝපාය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Iskoola Pota"/>
        <family val="2"/>
      </rPr>
      <t>ණය නිකුත් කිරිම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Iskoola Pota"/>
        <family val="2"/>
      </rPr>
      <t>අයවිම</t>
    </r>
    <r>
      <rPr>
        <sz val="8"/>
        <color indexed="8"/>
        <rFont val="Calibri"/>
        <family val="2"/>
      </rPr>
      <t xml:space="preserve">, </t>
    </r>
    <r>
      <rPr>
        <sz val="8"/>
        <color indexed="8"/>
        <rFont val="Iskoola Pota"/>
        <family val="2"/>
      </rPr>
      <t>ගිණුම් තැබිම හා පසු විපරම් සම්බන්ධ ක්‍රියාවලිය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Iskoola Pota"/>
        <family val="2"/>
      </rPr>
      <t>ක්‍රමවත් නොවිම.</t>
    </r>
  </si>
  <si>
    <t>තැන්ලත් ණය ආයෝජක ශේෂස පිරික්සුම් පිළියෙල නොකිරිම හා තුලනය නොකිරිම.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</si>
</sst>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Iskoola Pota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Iskoola Pota"/>
      <family val="2"/>
    </font>
    <font>
      <sz val="8"/>
      <color indexed="8"/>
      <name val="Calibri"/>
      <family val="2"/>
    </font>
    <font>
      <sz val="8"/>
      <color indexed="8"/>
      <name val="Iskoola Pota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Iskoola Pota"/>
      <family val="2"/>
    </font>
    <font>
      <b/>
      <sz val="10"/>
      <color rgb="FF000000"/>
      <name val="Iskoola Pota"/>
      <family val="2"/>
    </font>
    <font>
      <sz val="8"/>
      <color theme="1"/>
      <name val="Calibri"/>
      <family val="2"/>
    </font>
    <font>
      <sz val="8"/>
      <color rgb="FF000000"/>
      <name val="Iskoola Pota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1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41" fillId="0" borderId="0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3">
      <selection activeCell="H33" sqref="H33"/>
    </sheetView>
  </sheetViews>
  <sheetFormatPr defaultColWidth="9.140625" defaultRowHeight="15"/>
  <cols>
    <col min="1" max="1" width="3.57421875" style="0" customWidth="1"/>
    <col min="2" max="2" width="11.421875" style="0" customWidth="1"/>
    <col min="3" max="3" width="2.00390625" style="0" customWidth="1"/>
    <col min="4" max="4" width="3.28125" style="0" customWidth="1"/>
    <col min="5" max="5" width="5.7109375" style="0" customWidth="1"/>
    <col min="6" max="7" width="5.8515625" style="0" customWidth="1"/>
    <col min="8" max="8" width="5.57421875" style="0" customWidth="1"/>
    <col min="9" max="9" width="7.8515625" style="0" customWidth="1"/>
    <col min="10" max="10" width="5.8515625" style="0" customWidth="1"/>
    <col min="11" max="11" width="4.57421875" style="0" customWidth="1"/>
    <col min="12" max="12" width="5.57421875" style="0" customWidth="1"/>
    <col min="13" max="13" width="4.8515625" style="0" customWidth="1"/>
    <col min="14" max="14" width="5.57421875" style="0" customWidth="1"/>
    <col min="15" max="15" width="5.140625" style="0" customWidth="1"/>
    <col min="16" max="16" width="6.7109375" style="0" customWidth="1"/>
    <col min="17" max="17" width="4.140625" style="0" customWidth="1"/>
    <col min="18" max="18" width="4.57421875" style="0" customWidth="1"/>
    <col min="19" max="19" width="7.8515625" style="0" customWidth="1"/>
    <col min="20" max="20" width="7.00390625" style="0" customWidth="1"/>
    <col min="21" max="21" width="5.28125" style="0" customWidth="1"/>
    <col min="22" max="22" width="5.57421875" style="0" customWidth="1"/>
    <col min="23" max="23" width="4.7109375" style="0" customWidth="1"/>
    <col min="24" max="24" width="5.28125" style="0" customWidth="1"/>
    <col min="25" max="25" width="5.8515625" style="0" customWidth="1"/>
    <col min="26" max="26" width="4.28125" style="0" customWidth="1"/>
    <col min="27" max="28" width="4.8515625" style="0" customWidth="1"/>
    <col min="29" max="29" width="5.7109375" style="0" customWidth="1"/>
    <col min="30" max="30" width="5.421875" style="0" customWidth="1"/>
    <col min="31" max="31" width="6.140625" style="0" customWidth="1"/>
    <col min="32" max="32" width="7.57421875" style="0" customWidth="1"/>
    <col min="33" max="33" width="7.140625" style="0" customWidth="1"/>
    <col min="34" max="35" width="4.421875" style="0" customWidth="1"/>
    <col min="36" max="36" width="5.57421875" style="0" customWidth="1"/>
    <col min="37" max="37" width="7.421875" style="0" customWidth="1"/>
  </cols>
  <sheetData>
    <row r="1" spans="1:26" ht="17.2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7" ht="171.75" customHeight="1">
      <c r="A2" s="11" t="s">
        <v>0</v>
      </c>
      <c r="B2" s="11" t="s">
        <v>1</v>
      </c>
      <c r="C2" s="23" t="s">
        <v>57</v>
      </c>
      <c r="D2" s="23"/>
      <c r="E2" s="12" t="s">
        <v>63</v>
      </c>
      <c r="F2" s="11" t="s">
        <v>2</v>
      </c>
      <c r="G2" s="11" t="s">
        <v>3</v>
      </c>
      <c r="H2" s="11" t="s">
        <v>40</v>
      </c>
      <c r="I2" s="11" t="s">
        <v>41</v>
      </c>
      <c r="J2" s="11" t="s">
        <v>4</v>
      </c>
      <c r="K2" s="11" t="s">
        <v>42</v>
      </c>
      <c r="L2" s="11" t="s">
        <v>43</v>
      </c>
      <c r="M2" s="11" t="s">
        <v>5</v>
      </c>
      <c r="N2" s="11" t="s">
        <v>44</v>
      </c>
      <c r="O2" s="11" t="s">
        <v>45</v>
      </c>
      <c r="P2" s="11" t="s">
        <v>46</v>
      </c>
      <c r="Q2" s="11" t="s">
        <v>47</v>
      </c>
      <c r="R2" s="11" t="s">
        <v>48</v>
      </c>
      <c r="S2" s="11" t="s">
        <v>49</v>
      </c>
      <c r="T2" s="11" t="s">
        <v>50</v>
      </c>
      <c r="U2" s="11" t="s">
        <v>51</v>
      </c>
      <c r="V2" s="11" t="s">
        <v>52</v>
      </c>
      <c r="W2" s="11" t="s">
        <v>53</v>
      </c>
      <c r="X2" s="11" t="s">
        <v>54</v>
      </c>
      <c r="Y2" s="11" t="s">
        <v>55</v>
      </c>
      <c r="Z2" s="13" t="s">
        <v>56</v>
      </c>
      <c r="AA2" s="12" t="s">
        <v>33</v>
      </c>
      <c r="AB2" s="12" t="s">
        <v>58</v>
      </c>
      <c r="AC2" s="12" t="s">
        <v>34</v>
      </c>
      <c r="AD2" s="12" t="s">
        <v>35</v>
      </c>
      <c r="AE2" s="12" t="s">
        <v>59</v>
      </c>
      <c r="AF2" s="12" t="s">
        <v>60</v>
      </c>
      <c r="AG2" s="12" t="s">
        <v>61</v>
      </c>
      <c r="AH2" s="12" t="s">
        <v>36</v>
      </c>
      <c r="AI2" s="12" t="s">
        <v>37</v>
      </c>
      <c r="AJ2" s="12" t="s">
        <v>38</v>
      </c>
      <c r="AK2" s="12" t="s">
        <v>62</v>
      </c>
    </row>
    <row r="3" spans="1:37" ht="15">
      <c r="A3" s="9">
        <v>1</v>
      </c>
      <c r="B3" s="9" t="s">
        <v>6</v>
      </c>
      <c r="C3" s="17">
        <v>15</v>
      </c>
      <c r="D3" s="17"/>
      <c r="E3" s="6">
        <v>12</v>
      </c>
      <c r="F3" s="5">
        <v>10</v>
      </c>
      <c r="G3" s="3">
        <v>10</v>
      </c>
      <c r="H3" s="3">
        <v>4</v>
      </c>
      <c r="I3" s="3">
        <v>2</v>
      </c>
      <c r="J3" s="3">
        <v>4</v>
      </c>
      <c r="K3" s="3">
        <v>2</v>
      </c>
      <c r="L3" s="3">
        <v>2</v>
      </c>
      <c r="M3" s="3">
        <v>4</v>
      </c>
      <c r="N3" s="2">
        <v>4</v>
      </c>
      <c r="O3" s="2"/>
      <c r="P3" s="3"/>
      <c r="Q3" s="3">
        <v>2</v>
      </c>
      <c r="R3" s="3">
        <v>6</v>
      </c>
      <c r="S3" s="3"/>
      <c r="T3" s="3"/>
      <c r="U3" s="3">
        <v>3</v>
      </c>
      <c r="V3" s="3"/>
      <c r="W3" s="3">
        <v>10</v>
      </c>
      <c r="X3" s="3"/>
      <c r="Y3" s="3">
        <v>1</v>
      </c>
      <c r="Z3" s="5"/>
      <c r="AA3" s="4"/>
      <c r="AB3" s="6">
        <v>5</v>
      </c>
      <c r="AC3" s="4"/>
      <c r="AD3" s="4"/>
      <c r="AE3" s="4"/>
      <c r="AF3" s="4"/>
      <c r="AG3" s="6">
        <v>8</v>
      </c>
      <c r="AH3" s="4"/>
      <c r="AI3" s="4"/>
      <c r="AJ3" s="6">
        <v>8</v>
      </c>
      <c r="AK3" s="4"/>
    </row>
    <row r="4" spans="1:37" ht="15">
      <c r="A4" s="4">
        <v>2</v>
      </c>
      <c r="B4" s="4" t="s">
        <v>7</v>
      </c>
      <c r="C4" s="17">
        <v>24</v>
      </c>
      <c r="D4" s="17"/>
      <c r="E4" s="6">
        <v>12</v>
      </c>
      <c r="F4" s="5"/>
      <c r="G4" s="5"/>
      <c r="H4" s="5"/>
      <c r="I4" s="5"/>
      <c r="J4" s="5"/>
      <c r="K4" s="5"/>
      <c r="L4" s="5">
        <v>5</v>
      </c>
      <c r="M4" s="5">
        <v>7</v>
      </c>
      <c r="N4" s="4"/>
      <c r="O4" s="4"/>
      <c r="P4" s="5">
        <v>7</v>
      </c>
      <c r="Q4" s="5">
        <v>7</v>
      </c>
      <c r="R4" s="5">
        <v>7</v>
      </c>
      <c r="S4" s="5">
        <v>5</v>
      </c>
      <c r="T4" s="5"/>
      <c r="U4" s="5"/>
      <c r="V4" s="5"/>
      <c r="W4" s="5">
        <v>7</v>
      </c>
      <c r="X4" s="5"/>
      <c r="Y4" s="5">
        <v>6</v>
      </c>
      <c r="Z4" s="5"/>
      <c r="AA4" s="4"/>
      <c r="AB4" s="6">
        <v>5</v>
      </c>
      <c r="AC4" s="4"/>
      <c r="AD4" s="4"/>
      <c r="AE4" s="4"/>
      <c r="AF4" s="4"/>
      <c r="AG4" s="6">
        <v>19</v>
      </c>
      <c r="AH4" s="4"/>
      <c r="AI4" s="4"/>
      <c r="AJ4" s="4"/>
      <c r="AK4" s="4"/>
    </row>
    <row r="5" spans="1:37" ht="15">
      <c r="A5" s="4">
        <v>3</v>
      </c>
      <c r="B5" s="4" t="s">
        <v>8</v>
      </c>
      <c r="C5" s="17">
        <v>11</v>
      </c>
      <c r="D5" s="17"/>
      <c r="E5" s="6">
        <v>8</v>
      </c>
      <c r="F5" s="5">
        <v>3</v>
      </c>
      <c r="G5" s="5">
        <v>5</v>
      </c>
      <c r="H5" s="5">
        <v>1</v>
      </c>
      <c r="I5" s="5">
        <v>5</v>
      </c>
      <c r="J5" s="5">
        <v>7</v>
      </c>
      <c r="K5" s="5">
        <v>2</v>
      </c>
      <c r="L5" s="5">
        <v>7</v>
      </c>
      <c r="M5" s="5">
        <v>4</v>
      </c>
      <c r="N5" s="4">
        <v>6</v>
      </c>
      <c r="O5" s="4"/>
      <c r="P5" s="5">
        <v>7</v>
      </c>
      <c r="Q5" s="5">
        <v>2</v>
      </c>
      <c r="R5" s="5">
        <v>1</v>
      </c>
      <c r="S5" s="5">
        <v>3</v>
      </c>
      <c r="T5" s="5">
        <v>1</v>
      </c>
      <c r="U5" s="5">
        <v>2</v>
      </c>
      <c r="V5" s="5"/>
      <c r="W5" s="5">
        <v>2</v>
      </c>
      <c r="X5" s="5">
        <v>2</v>
      </c>
      <c r="Y5" s="5">
        <v>2</v>
      </c>
      <c r="Z5" s="5"/>
      <c r="AA5" s="4"/>
      <c r="AB5" s="6">
        <v>5</v>
      </c>
      <c r="AC5" s="6">
        <v>2</v>
      </c>
      <c r="AD5" s="4"/>
      <c r="AE5" s="6">
        <v>2</v>
      </c>
      <c r="AF5" s="4"/>
      <c r="AG5" s="6">
        <v>8</v>
      </c>
      <c r="AH5" s="4"/>
      <c r="AI5" s="4"/>
      <c r="AJ5" s="6">
        <v>8</v>
      </c>
      <c r="AK5" s="6">
        <v>2</v>
      </c>
    </row>
    <row r="6" spans="1:37" ht="15">
      <c r="A6" s="4">
        <v>4</v>
      </c>
      <c r="B6" s="4" t="s">
        <v>9</v>
      </c>
      <c r="C6" s="17">
        <v>9</v>
      </c>
      <c r="D6" s="17"/>
      <c r="E6" s="6">
        <v>5</v>
      </c>
      <c r="F6" s="5">
        <v>2</v>
      </c>
      <c r="G6" s="5">
        <v>2</v>
      </c>
      <c r="H6" s="5"/>
      <c r="I6" s="5">
        <v>1</v>
      </c>
      <c r="J6" s="5">
        <v>2</v>
      </c>
      <c r="K6" s="5"/>
      <c r="L6" s="5">
        <v>2</v>
      </c>
      <c r="M6" s="5">
        <v>1</v>
      </c>
      <c r="N6" s="4">
        <v>1</v>
      </c>
      <c r="O6" s="4"/>
      <c r="P6" s="5">
        <v>2</v>
      </c>
      <c r="Q6" s="5">
        <v>1</v>
      </c>
      <c r="R6" s="5">
        <v>1</v>
      </c>
      <c r="S6" s="5">
        <v>3</v>
      </c>
      <c r="T6" s="5">
        <v>5</v>
      </c>
      <c r="U6" s="5">
        <v>1</v>
      </c>
      <c r="V6" s="5"/>
      <c r="W6" s="5">
        <v>1</v>
      </c>
      <c r="X6" s="5"/>
      <c r="Y6" s="5">
        <v>1</v>
      </c>
      <c r="Z6" s="5"/>
      <c r="AA6" s="4"/>
      <c r="AB6" s="4"/>
      <c r="AC6" s="6">
        <v>1</v>
      </c>
      <c r="AD6" s="4"/>
      <c r="AE6" s="4"/>
      <c r="AF6" s="4"/>
      <c r="AG6" s="6">
        <v>3</v>
      </c>
      <c r="AH6" s="6">
        <v>8</v>
      </c>
      <c r="AI6" s="4"/>
      <c r="AJ6" s="6">
        <v>5</v>
      </c>
      <c r="AK6" s="6">
        <v>2</v>
      </c>
    </row>
    <row r="7" spans="1:37" ht="15">
      <c r="A7" s="4">
        <v>5</v>
      </c>
      <c r="B7" s="4" t="s">
        <v>10</v>
      </c>
      <c r="C7" s="17">
        <v>6</v>
      </c>
      <c r="D7" s="17"/>
      <c r="E7" s="6">
        <v>9</v>
      </c>
      <c r="F7" s="5">
        <v>5</v>
      </c>
      <c r="G7" s="5">
        <v>1</v>
      </c>
      <c r="H7" s="5">
        <v>6</v>
      </c>
      <c r="I7" s="5">
        <v>4</v>
      </c>
      <c r="J7" s="5">
        <v>4</v>
      </c>
      <c r="K7" s="5">
        <v>7</v>
      </c>
      <c r="L7" s="5">
        <v>2</v>
      </c>
      <c r="M7" s="5">
        <v>4</v>
      </c>
      <c r="N7" s="4">
        <v>1</v>
      </c>
      <c r="O7" s="4"/>
      <c r="P7" s="5">
        <v>2</v>
      </c>
      <c r="Q7" s="5">
        <v>3</v>
      </c>
      <c r="R7" s="5">
        <v>8</v>
      </c>
      <c r="S7" s="5">
        <v>5</v>
      </c>
      <c r="T7" s="5">
        <v>1</v>
      </c>
      <c r="U7" s="5"/>
      <c r="V7" s="5"/>
      <c r="W7" s="5">
        <v>5</v>
      </c>
      <c r="X7" s="5">
        <v>5</v>
      </c>
      <c r="Y7" s="5"/>
      <c r="Z7" s="5"/>
      <c r="AA7" s="4"/>
      <c r="AB7" s="6">
        <v>5</v>
      </c>
      <c r="AC7" s="6">
        <v>2</v>
      </c>
      <c r="AD7" s="4"/>
      <c r="AE7" s="6">
        <v>3</v>
      </c>
      <c r="AF7" s="6">
        <v>2</v>
      </c>
      <c r="AG7" s="6">
        <v>6</v>
      </c>
      <c r="AH7" s="6">
        <v>1</v>
      </c>
      <c r="AI7" s="6">
        <v>1</v>
      </c>
      <c r="AJ7" s="6">
        <v>1</v>
      </c>
      <c r="AK7" s="4"/>
    </row>
    <row r="8" spans="1:37" ht="15">
      <c r="A8" s="4">
        <v>6</v>
      </c>
      <c r="B8" s="4" t="s">
        <v>11</v>
      </c>
      <c r="C8" s="22">
        <v>1</v>
      </c>
      <c r="D8" s="22"/>
      <c r="E8" s="7">
        <v>1</v>
      </c>
      <c r="F8" s="5"/>
      <c r="G8" s="5"/>
      <c r="H8" s="5"/>
      <c r="I8" s="5"/>
      <c r="J8" s="5"/>
      <c r="K8" s="5"/>
      <c r="L8" s="5"/>
      <c r="M8" s="5"/>
      <c r="N8" s="4">
        <v>1</v>
      </c>
      <c r="O8" s="4"/>
      <c r="P8" s="5"/>
      <c r="Q8" s="5"/>
      <c r="R8" s="5">
        <v>1</v>
      </c>
      <c r="S8" s="5"/>
      <c r="T8" s="5"/>
      <c r="U8" s="5"/>
      <c r="V8" s="5"/>
      <c r="W8" s="5">
        <v>1</v>
      </c>
      <c r="X8" s="5"/>
      <c r="Y8" s="5"/>
      <c r="Z8" s="5"/>
      <c r="AA8" s="4"/>
      <c r="AB8" s="4"/>
      <c r="AC8" s="4"/>
      <c r="AD8" s="4"/>
      <c r="AE8" s="4"/>
      <c r="AF8" s="4"/>
      <c r="AG8" s="7">
        <v>1</v>
      </c>
      <c r="AH8" s="4"/>
      <c r="AI8" s="4"/>
      <c r="AJ8" s="4"/>
      <c r="AK8" s="4"/>
    </row>
    <row r="9" spans="1:37" ht="15">
      <c r="A9" s="4">
        <v>7</v>
      </c>
      <c r="B9" s="4" t="s">
        <v>12</v>
      </c>
      <c r="C9" s="22">
        <v>19</v>
      </c>
      <c r="D9" s="22"/>
      <c r="E9" s="7">
        <v>13</v>
      </c>
      <c r="F9" s="5">
        <v>8</v>
      </c>
      <c r="G9" s="5">
        <v>4</v>
      </c>
      <c r="H9" s="5">
        <v>4</v>
      </c>
      <c r="I9" s="5">
        <v>10</v>
      </c>
      <c r="J9" s="5"/>
      <c r="K9" s="5">
        <v>3</v>
      </c>
      <c r="L9" s="5"/>
      <c r="M9" s="5">
        <v>1</v>
      </c>
      <c r="N9" s="4"/>
      <c r="O9" s="4"/>
      <c r="P9" s="5">
        <v>4</v>
      </c>
      <c r="Q9" s="5">
        <v>6</v>
      </c>
      <c r="R9" s="5">
        <v>6</v>
      </c>
      <c r="S9" s="5">
        <v>10</v>
      </c>
      <c r="T9" s="5"/>
      <c r="U9" s="5">
        <v>2</v>
      </c>
      <c r="V9" s="5"/>
      <c r="W9" s="5">
        <v>12</v>
      </c>
      <c r="X9" s="5">
        <v>4</v>
      </c>
      <c r="Y9" s="5">
        <v>1</v>
      </c>
      <c r="Z9" s="5"/>
      <c r="AA9" s="4"/>
      <c r="AB9" s="6">
        <v>14</v>
      </c>
      <c r="AC9" s="6">
        <v>4</v>
      </c>
      <c r="AD9" s="4"/>
      <c r="AE9" s="4"/>
      <c r="AF9" s="4"/>
      <c r="AG9" s="6">
        <v>12</v>
      </c>
      <c r="AH9" s="4"/>
      <c r="AI9" s="6">
        <v>1</v>
      </c>
      <c r="AJ9" s="6">
        <v>2</v>
      </c>
      <c r="AK9" s="6">
        <v>2</v>
      </c>
    </row>
    <row r="10" spans="1:37" ht="15">
      <c r="A10" s="4">
        <v>8</v>
      </c>
      <c r="B10" s="4" t="s">
        <v>13</v>
      </c>
      <c r="C10" s="22"/>
      <c r="D10" s="22"/>
      <c r="E10" s="7"/>
      <c r="F10" s="5"/>
      <c r="G10" s="5"/>
      <c r="H10" s="5"/>
      <c r="I10" s="5"/>
      <c r="J10" s="5"/>
      <c r="K10" s="5"/>
      <c r="L10" s="5"/>
      <c r="M10" s="5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">
      <c r="A11" s="4">
        <v>9</v>
      </c>
      <c r="B11" s="4" t="s">
        <v>14</v>
      </c>
      <c r="C11" s="22">
        <v>9</v>
      </c>
      <c r="D11" s="22"/>
      <c r="E11" s="7">
        <v>6</v>
      </c>
      <c r="F11" s="5">
        <v>1</v>
      </c>
      <c r="G11" s="5">
        <v>3</v>
      </c>
      <c r="H11" s="5">
        <v>2</v>
      </c>
      <c r="I11" s="5">
        <v>6</v>
      </c>
      <c r="J11" s="5">
        <v>1</v>
      </c>
      <c r="K11" s="5">
        <v>1</v>
      </c>
      <c r="L11" s="5">
        <v>1</v>
      </c>
      <c r="M11" s="5">
        <v>1</v>
      </c>
      <c r="N11" s="4">
        <v>3</v>
      </c>
      <c r="O11" s="4"/>
      <c r="P11" s="5">
        <v>2</v>
      </c>
      <c r="Q11" s="5">
        <v>1</v>
      </c>
      <c r="R11" s="5">
        <v>1</v>
      </c>
      <c r="S11" s="5">
        <v>2</v>
      </c>
      <c r="T11" s="5"/>
      <c r="U11" s="5">
        <v>2</v>
      </c>
      <c r="V11" s="5">
        <v>1</v>
      </c>
      <c r="W11" s="5">
        <v>6</v>
      </c>
      <c r="X11" s="5">
        <v>3</v>
      </c>
      <c r="Y11" s="5"/>
      <c r="Z11" s="5"/>
      <c r="AA11" s="4"/>
      <c r="AB11" s="6">
        <v>6</v>
      </c>
      <c r="AC11" s="4"/>
      <c r="AD11" s="4"/>
      <c r="AE11" s="4"/>
      <c r="AF11" s="4"/>
      <c r="AG11" s="6">
        <v>4</v>
      </c>
      <c r="AH11" s="4"/>
      <c r="AI11" s="4"/>
      <c r="AJ11" s="6">
        <v>5</v>
      </c>
      <c r="AK11" s="4"/>
    </row>
    <row r="12" spans="1:37" ht="15">
      <c r="A12" s="4">
        <v>10</v>
      </c>
      <c r="B12" s="4" t="s">
        <v>15</v>
      </c>
      <c r="C12" s="17">
        <v>12</v>
      </c>
      <c r="D12" s="17"/>
      <c r="E12" s="6">
        <v>5</v>
      </c>
      <c r="F12" s="5">
        <v>3</v>
      </c>
      <c r="G12" s="5">
        <v>4</v>
      </c>
      <c r="H12" s="5">
        <v>2</v>
      </c>
      <c r="I12" s="5">
        <v>5</v>
      </c>
      <c r="J12" s="5"/>
      <c r="K12" s="5">
        <v>2</v>
      </c>
      <c r="L12" s="5"/>
      <c r="M12" s="5">
        <v>2</v>
      </c>
      <c r="N12" s="4">
        <v>3</v>
      </c>
      <c r="O12" s="4"/>
      <c r="P12" s="5"/>
      <c r="Q12" s="5">
        <v>5</v>
      </c>
      <c r="R12" s="5">
        <v>2</v>
      </c>
      <c r="S12" s="5">
        <v>1</v>
      </c>
      <c r="T12" s="5"/>
      <c r="U12" s="5"/>
      <c r="V12" s="5"/>
      <c r="W12" s="5">
        <v>6</v>
      </c>
      <c r="X12" s="5"/>
      <c r="Y12" s="5">
        <v>1</v>
      </c>
      <c r="Z12" s="5"/>
      <c r="AA12" s="4"/>
      <c r="AB12" s="6">
        <v>6</v>
      </c>
      <c r="AC12" s="4"/>
      <c r="AD12" s="4"/>
      <c r="AE12" s="6">
        <v>4</v>
      </c>
      <c r="AF12" s="6">
        <v>1</v>
      </c>
      <c r="AG12" s="6">
        <v>8</v>
      </c>
      <c r="AH12" s="4"/>
      <c r="AI12" s="6">
        <v>3</v>
      </c>
      <c r="AJ12" s="6">
        <v>6</v>
      </c>
      <c r="AK12" s="4"/>
    </row>
    <row r="13" spans="1:37" ht="15">
      <c r="A13" s="4">
        <v>11</v>
      </c>
      <c r="B13" s="4" t="s">
        <v>16</v>
      </c>
      <c r="C13" s="17">
        <v>22</v>
      </c>
      <c r="D13" s="17"/>
      <c r="E13" s="6">
        <v>12</v>
      </c>
      <c r="F13" s="5">
        <v>13</v>
      </c>
      <c r="G13" s="5">
        <v>11</v>
      </c>
      <c r="H13" s="5">
        <v>5</v>
      </c>
      <c r="I13" s="5">
        <v>13</v>
      </c>
      <c r="J13" s="5">
        <v>1</v>
      </c>
      <c r="K13" s="5">
        <v>8</v>
      </c>
      <c r="L13" s="5"/>
      <c r="M13" s="5">
        <v>9</v>
      </c>
      <c r="N13" s="4"/>
      <c r="O13" s="4"/>
      <c r="P13" s="5">
        <v>10</v>
      </c>
      <c r="Q13" s="5">
        <v>6</v>
      </c>
      <c r="R13" s="5">
        <v>5</v>
      </c>
      <c r="S13" s="5">
        <v>4</v>
      </c>
      <c r="T13" s="5"/>
      <c r="U13" s="5"/>
      <c r="V13" s="5"/>
      <c r="W13" s="5">
        <v>15</v>
      </c>
      <c r="X13" s="5">
        <v>6</v>
      </c>
      <c r="Y13" s="5">
        <v>10</v>
      </c>
      <c r="Z13" s="5"/>
      <c r="AA13" s="4"/>
      <c r="AB13" s="6">
        <v>11</v>
      </c>
      <c r="AC13" s="6">
        <v>2</v>
      </c>
      <c r="AD13" s="4"/>
      <c r="AE13" s="4"/>
      <c r="AF13" s="4"/>
      <c r="AG13" s="6">
        <v>6</v>
      </c>
      <c r="AH13" s="4"/>
      <c r="AI13" s="6">
        <v>1</v>
      </c>
      <c r="AJ13" s="4"/>
      <c r="AK13" s="4"/>
    </row>
    <row r="14" spans="1:37" ht="15">
      <c r="A14" s="4">
        <v>12</v>
      </c>
      <c r="B14" s="4" t="s">
        <v>17</v>
      </c>
      <c r="C14" s="22">
        <v>8</v>
      </c>
      <c r="D14" s="22"/>
      <c r="E14" s="7">
        <v>8</v>
      </c>
      <c r="F14" s="5"/>
      <c r="G14" s="5">
        <v>2</v>
      </c>
      <c r="H14" s="5">
        <v>1</v>
      </c>
      <c r="I14" s="5">
        <v>5</v>
      </c>
      <c r="J14" s="5">
        <v>5</v>
      </c>
      <c r="K14" s="5">
        <v>1</v>
      </c>
      <c r="L14" s="5"/>
      <c r="M14" s="5"/>
      <c r="N14" s="4">
        <v>1</v>
      </c>
      <c r="O14" s="4"/>
      <c r="P14" s="5">
        <v>4</v>
      </c>
      <c r="Q14" s="5">
        <v>5</v>
      </c>
      <c r="R14" s="5">
        <v>3</v>
      </c>
      <c r="S14" s="5"/>
      <c r="T14" s="5"/>
      <c r="U14" s="5">
        <v>1</v>
      </c>
      <c r="V14" s="5">
        <v>2</v>
      </c>
      <c r="W14" s="5">
        <v>5</v>
      </c>
      <c r="X14" s="5">
        <v>1</v>
      </c>
      <c r="Y14" s="5"/>
      <c r="Z14" s="5"/>
      <c r="AA14" s="4"/>
      <c r="AB14" s="6">
        <v>2</v>
      </c>
      <c r="AC14" s="4"/>
      <c r="AD14" s="4"/>
      <c r="AE14" s="6">
        <v>3</v>
      </c>
      <c r="AF14" s="4"/>
      <c r="AG14" s="6">
        <v>4</v>
      </c>
      <c r="AH14" s="4"/>
      <c r="AI14" s="4"/>
      <c r="AJ14" s="6">
        <v>2</v>
      </c>
      <c r="AK14" s="6">
        <v>4</v>
      </c>
    </row>
    <row r="15" spans="1:37" ht="15">
      <c r="A15" s="4">
        <v>13</v>
      </c>
      <c r="B15" s="4" t="s">
        <v>18</v>
      </c>
      <c r="C15" s="17">
        <v>12</v>
      </c>
      <c r="D15" s="17"/>
      <c r="E15" s="6">
        <v>10</v>
      </c>
      <c r="F15" s="5">
        <v>5</v>
      </c>
      <c r="G15" s="5">
        <v>3</v>
      </c>
      <c r="H15" s="5">
        <v>5</v>
      </c>
      <c r="I15" s="5">
        <v>11</v>
      </c>
      <c r="J15" s="5">
        <v>7</v>
      </c>
      <c r="K15" s="5">
        <v>2</v>
      </c>
      <c r="L15" s="5">
        <v>1</v>
      </c>
      <c r="M15" s="5">
        <v>3</v>
      </c>
      <c r="N15" s="4">
        <v>9</v>
      </c>
      <c r="O15" s="4"/>
      <c r="P15" s="5">
        <v>5</v>
      </c>
      <c r="Q15" s="5">
        <v>4</v>
      </c>
      <c r="R15" s="5">
        <v>5</v>
      </c>
      <c r="S15" s="5">
        <v>1</v>
      </c>
      <c r="T15" s="5"/>
      <c r="U15" s="5"/>
      <c r="V15" s="5">
        <v>1</v>
      </c>
      <c r="W15" s="5">
        <v>3</v>
      </c>
      <c r="X15" s="5"/>
      <c r="Y15" s="5"/>
      <c r="Z15" s="5"/>
      <c r="AA15" s="4"/>
      <c r="AB15" s="6">
        <v>7</v>
      </c>
      <c r="AC15" s="4"/>
      <c r="AD15" s="6">
        <v>2</v>
      </c>
      <c r="AE15" s="6">
        <v>2</v>
      </c>
      <c r="AF15" s="4"/>
      <c r="AG15" s="6">
        <v>12</v>
      </c>
      <c r="AH15" s="4"/>
      <c r="AI15" s="4"/>
      <c r="AJ15" s="6">
        <v>8</v>
      </c>
      <c r="AK15" s="6">
        <v>2</v>
      </c>
    </row>
    <row r="16" spans="1:37" ht="15">
      <c r="A16" s="4">
        <v>14</v>
      </c>
      <c r="B16" s="4" t="s">
        <v>19</v>
      </c>
      <c r="C16" s="17">
        <v>3</v>
      </c>
      <c r="D16" s="17"/>
      <c r="E16" s="6">
        <v>3</v>
      </c>
      <c r="F16" s="5">
        <v>1</v>
      </c>
      <c r="G16" s="5">
        <v>1</v>
      </c>
      <c r="H16" s="5"/>
      <c r="I16" s="5">
        <v>3</v>
      </c>
      <c r="J16" s="5"/>
      <c r="K16" s="5">
        <v>4</v>
      </c>
      <c r="L16" s="5">
        <v>1</v>
      </c>
      <c r="M16" s="5">
        <v>2</v>
      </c>
      <c r="N16" s="4">
        <v>1</v>
      </c>
      <c r="O16" s="4"/>
      <c r="P16" s="5"/>
      <c r="Q16" s="5">
        <v>1</v>
      </c>
      <c r="R16" s="5"/>
      <c r="S16" s="5"/>
      <c r="T16" s="5"/>
      <c r="U16" s="5">
        <v>1</v>
      </c>
      <c r="V16" s="5"/>
      <c r="W16" s="5">
        <v>1</v>
      </c>
      <c r="X16" s="5"/>
      <c r="Y16" s="5">
        <v>2</v>
      </c>
      <c r="Z16" s="5"/>
      <c r="AA16" s="4"/>
      <c r="AB16" s="4"/>
      <c r="AC16" s="4"/>
      <c r="AD16" s="6">
        <v>1</v>
      </c>
      <c r="AE16" s="4"/>
      <c r="AF16" s="4"/>
      <c r="AG16" s="4"/>
      <c r="AH16" s="6">
        <v>3</v>
      </c>
      <c r="AI16" s="4"/>
      <c r="AJ16" s="6">
        <v>1</v>
      </c>
      <c r="AK16" s="4"/>
    </row>
    <row r="17" spans="1:37" ht="15">
      <c r="A17" s="4">
        <v>15</v>
      </c>
      <c r="B17" s="4" t="s">
        <v>20</v>
      </c>
      <c r="C17" s="22"/>
      <c r="D17" s="22"/>
      <c r="E17" s="7"/>
      <c r="F17" s="5"/>
      <c r="G17" s="5"/>
      <c r="H17" s="5"/>
      <c r="I17" s="5"/>
      <c r="J17" s="5"/>
      <c r="K17" s="5"/>
      <c r="L17" s="5"/>
      <c r="M17" s="5"/>
      <c r="N17" s="4"/>
      <c r="O17" s="4"/>
      <c r="P17" s="5"/>
      <c r="Q17" s="5"/>
      <c r="R17" s="5"/>
      <c r="S17" s="5"/>
      <c r="T17" s="5"/>
      <c r="U17" s="5"/>
      <c r="V17" s="5">
        <v>2</v>
      </c>
      <c r="W17" s="5"/>
      <c r="X17" s="5"/>
      <c r="Y17" s="5"/>
      <c r="Z17" s="5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">
      <c r="A18" s="4">
        <v>16</v>
      </c>
      <c r="B18" s="4" t="s">
        <v>21</v>
      </c>
      <c r="C18" s="22">
        <v>3</v>
      </c>
      <c r="D18" s="22"/>
      <c r="E18" s="7">
        <v>2</v>
      </c>
      <c r="F18" s="5">
        <v>1</v>
      </c>
      <c r="G18" s="5">
        <v>2</v>
      </c>
      <c r="H18" s="5"/>
      <c r="I18" s="5">
        <v>1</v>
      </c>
      <c r="J18" s="5"/>
      <c r="K18" s="5">
        <v>2</v>
      </c>
      <c r="L18" s="5"/>
      <c r="M18" s="5"/>
      <c r="N18" s="4"/>
      <c r="O18" s="4"/>
      <c r="P18" s="5"/>
      <c r="Q18" s="5"/>
      <c r="R18" s="5">
        <v>1</v>
      </c>
      <c r="S18" s="5"/>
      <c r="T18" s="5"/>
      <c r="U18" s="5"/>
      <c r="V18" s="5">
        <v>2</v>
      </c>
      <c r="W18" s="5"/>
      <c r="X18" s="5"/>
      <c r="Y18" s="5"/>
      <c r="Z18" s="5"/>
      <c r="AA18" s="4"/>
      <c r="AB18" s="6">
        <v>1</v>
      </c>
      <c r="AC18" s="4"/>
      <c r="AD18" s="4"/>
      <c r="AE18" s="6">
        <v>1</v>
      </c>
      <c r="AF18" s="4"/>
      <c r="AG18" s="4"/>
      <c r="AH18" s="4"/>
      <c r="AI18" s="4"/>
      <c r="AJ18" s="6">
        <v>1</v>
      </c>
      <c r="AK18" s="6">
        <v>1</v>
      </c>
    </row>
    <row r="19" spans="1:37" ht="15">
      <c r="A19" s="4">
        <v>17</v>
      </c>
      <c r="B19" s="4" t="s">
        <v>22</v>
      </c>
      <c r="C19" s="17">
        <v>12</v>
      </c>
      <c r="D19" s="17"/>
      <c r="E19" s="6">
        <v>10</v>
      </c>
      <c r="F19" s="5">
        <v>3</v>
      </c>
      <c r="G19" s="5">
        <v>7</v>
      </c>
      <c r="H19" s="5"/>
      <c r="I19" s="5">
        <v>9</v>
      </c>
      <c r="J19" s="5"/>
      <c r="K19" s="5">
        <v>7</v>
      </c>
      <c r="L19" s="5">
        <v>3</v>
      </c>
      <c r="M19" s="5"/>
      <c r="N19" s="4">
        <v>6</v>
      </c>
      <c r="O19" s="4"/>
      <c r="P19" s="5">
        <v>3</v>
      </c>
      <c r="Q19" s="5"/>
      <c r="R19" s="5">
        <v>1</v>
      </c>
      <c r="S19" s="5">
        <v>7</v>
      </c>
      <c r="T19" s="5"/>
      <c r="U19" s="5">
        <v>2</v>
      </c>
      <c r="V19" s="5">
        <v>6</v>
      </c>
      <c r="W19" s="5">
        <v>5</v>
      </c>
      <c r="X19" s="5">
        <v>3</v>
      </c>
      <c r="Y19" s="5"/>
      <c r="Z19" s="5"/>
      <c r="AA19" s="4"/>
      <c r="AB19" s="6">
        <v>8</v>
      </c>
      <c r="AC19" s="4"/>
      <c r="AD19" s="6">
        <v>1</v>
      </c>
      <c r="AE19" s="6">
        <v>2</v>
      </c>
      <c r="AF19" s="4"/>
      <c r="AG19" s="6">
        <v>8</v>
      </c>
      <c r="AH19" s="4"/>
      <c r="AI19" s="6">
        <v>1</v>
      </c>
      <c r="AJ19" s="6">
        <v>4</v>
      </c>
      <c r="AK19" s="6">
        <v>1</v>
      </c>
    </row>
    <row r="20" spans="1:37" ht="15">
      <c r="A20" s="4">
        <v>18</v>
      </c>
      <c r="B20" s="4" t="s">
        <v>23</v>
      </c>
      <c r="C20" s="17">
        <v>12</v>
      </c>
      <c r="D20" s="17"/>
      <c r="E20" s="6">
        <v>9</v>
      </c>
      <c r="F20" s="5">
        <v>5</v>
      </c>
      <c r="G20" s="5"/>
      <c r="H20" s="5"/>
      <c r="I20" s="5"/>
      <c r="J20" s="5">
        <v>1</v>
      </c>
      <c r="K20" s="5">
        <v>1</v>
      </c>
      <c r="L20" s="5"/>
      <c r="M20" s="5">
        <v>2</v>
      </c>
      <c r="N20" s="4"/>
      <c r="O20" s="4"/>
      <c r="P20" s="5"/>
      <c r="Q20" s="5">
        <v>2</v>
      </c>
      <c r="R20" s="5">
        <v>2</v>
      </c>
      <c r="S20" s="5">
        <v>2</v>
      </c>
      <c r="T20" s="5"/>
      <c r="U20" s="5"/>
      <c r="V20" s="5"/>
      <c r="W20" s="5">
        <v>5</v>
      </c>
      <c r="X20" s="5"/>
      <c r="Y20" s="5">
        <v>7</v>
      </c>
      <c r="Z20" s="5">
        <v>4</v>
      </c>
      <c r="AA20" s="4"/>
      <c r="AB20" s="4"/>
      <c r="AC20" s="4"/>
      <c r="AD20" s="4"/>
      <c r="AE20" s="4"/>
      <c r="AF20" s="4"/>
      <c r="AG20" s="4"/>
      <c r="AH20" s="6">
        <v>1</v>
      </c>
      <c r="AI20" s="4"/>
      <c r="AJ20" s="6">
        <v>2</v>
      </c>
      <c r="AK20" s="6">
        <v>2</v>
      </c>
    </row>
    <row r="21" spans="1:37" ht="15">
      <c r="A21" s="4">
        <v>19</v>
      </c>
      <c r="B21" s="4" t="s">
        <v>24</v>
      </c>
      <c r="C21" s="17">
        <v>9</v>
      </c>
      <c r="D21" s="17"/>
      <c r="E21" s="6">
        <v>7</v>
      </c>
      <c r="F21" s="5"/>
      <c r="G21" s="5">
        <v>3</v>
      </c>
      <c r="H21" s="5"/>
      <c r="I21" s="5"/>
      <c r="J21" s="5"/>
      <c r="K21" s="5">
        <v>5</v>
      </c>
      <c r="L21" s="5">
        <v>1</v>
      </c>
      <c r="M21" s="5"/>
      <c r="N21" s="4"/>
      <c r="O21" s="4"/>
      <c r="P21" s="5"/>
      <c r="Q21" s="5"/>
      <c r="R21" s="5">
        <v>4</v>
      </c>
      <c r="S21" s="5">
        <v>1</v>
      </c>
      <c r="T21" s="5"/>
      <c r="U21" s="5"/>
      <c r="V21" s="5">
        <v>1</v>
      </c>
      <c r="W21" s="5"/>
      <c r="X21" s="5"/>
      <c r="Y21" s="5"/>
      <c r="Z21" s="5">
        <v>4</v>
      </c>
      <c r="AA21" s="4"/>
      <c r="AB21" s="4"/>
      <c r="AC21" s="4"/>
      <c r="AD21" s="4"/>
      <c r="AE21" s="4"/>
      <c r="AF21" s="4"/>
      <c r="AG21" s="4"/>
      <c r="AH21" s="4"/>
      <c r="AI21" s="4"/>
      <c r="AJ21" s="6">
        <v>7</v>
      </c>
      <c r="AK21" s="4"/>
    </row>
    <row r="22" spans="1:37" ht="15">
      <c r="A22" s="4">
        <v>20</v>
      </c>
      <c r="B22" s="4" t="s">
        <v>25</v>
      </c>
      <c r="C22" s="17">
        <v>8</v>
      </c>
      <c r="D22" s="17"/>
      <c r="E22" s="6">
        <v>6</v>
      </c>
      <c r="F22" s="5">
        <v>6</v>
      </c>
      <c r="G22" s="5"/>
      <c r="H22" s="5"/>
      <c r="I22" s="5"/>
      <c r="J22" s="5"/>
      <c r="K22" s="5">
        <v>4</v>
      </c>
      <c r="L22" s="5"/>
      <c r="M22" s="5"/>
      <c r="N22" s="4"/>
      <c r="O22" s="4"/>
      <c r="P22" s="5"/>
      <c r="Q22" s="5"/>
      <c r="R22" s="5"/>
      <c r="S22" s="5"/>
      <c r="T22" s="5"/>
      <c r="U22" s="5"/>
      <c r="V22" s="5"/>
      <c r="W22" s="5"/>
      <c r="X22" s="5">
        <v>2</v>
      </c>
      <c r="Y22" s="5"/>
      <c r="Z22" s="5">
        <v>1</v>
      </c>
      <c r="AA22" s="4"/>
      <c r="AB22" s="6">
        <v>1</v>
      </c>
      <c r="AC22" s="6">
        <v>1</v>
      </c>
      <c r="AD22" s="4"/>
      <c r="AE22" s="4"/>
      <c r="AF22" s="7">
        <v>1</v>
      </c>
      <c r="AG22" s="4"/>
      <c r="AH22" s="4"/>
      <c r="AI22" s="4"/>
      <c r="AJ22" s="4"/>
      <c r="AK22" s="6">
        <v>1</v>
      </c>
    </row>
    <row r="23" spans="1:37" ht="15">
      <c r="A23" s="4">
        <v>21</v>
      </c>
      <c r="B23" s="4" t="s">
        <v>26</v>
      </c>
      <c r="C23" s="17">
        <v>7</v>
      </c>
      <c r="D23" s="17"/>
      <c r="E23" s="6">
        <v>3</v>
      </c>
      <c r="F23" s="5"/>
      <c r="G23" s="5"/>
      <c r="H23" s="5"/>
      <c r="I23" s="5"/>
      <c r="J23" s="5"/>
      <c r="K23" s="5">
        <v>1</v>
      </c>
      <c r="L23" s="5"/>
      <c r="M23" s="5">
        <v>4</v>
      </c>
      <c r="N23" s="4"/>
      <c r="O23" s="4">
        <v>3</v>
      </c>
      <c r="P23" s="5"/>
      <c r="Q23" s="5"/>
      <c r="R23" s="5">
        <v>1</v>
      </c>
      <c r="S23" s="5"/>
      <c r="T23" s="5"/>
      <c r="U23" s="5"/>
      <c r="V23" s="5"/>
      <c r="W23" s="5">
        <v>1</v>
      </c>
      <c r="X23" s="5"/>
      <c r="Y23" s="5"/>
      <c r="Z23" s="5">
        <v>1</v>
      </c>
      <c r="AA23" s="4"/>
      <c r="AB23" s="4"/>
      <c r="AC23" s="4"/>
      <c r="AD23" s="4"/>
      <c r="AE23" s="4"/>
      <c r="AF23" s="6">
        <v>1</v>
      </c>
      <c r="AG23" s="4"/>
      <c r="AH23" s="4"/>
      <c r="AI23" s="4"/>
      <c r="AJ23" s="4"/>
      <c r="AK23" s="6">
        <v>1</v>
      </c>
    </row>
    <row r="24" spans="1:37" ht="15">
      <c r="A24" s="4">
        <v>22</v>
      </c>
      <c r="B24" s="4" t="s">
        <v>27</v>
      </c>
      <c r="C24" s="17">
        <v>4</v>
      </c>
      <c r="D24" s="17"/>
      <c r="E24" s="6"/>
      <c r="F24" s="5"/>
      <c r="G24" s="5"/>
      <c r="H24" s="5"/>
      <c r="I24" s="5"/>
      <c r="J24" s="5"/>
      <c r="K24" s="5"/>
      <c r="L24" s="5"/>
      <c r="M24" s="5"/>
      <c r="N24" s="4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5">
      <c r="A25" s="4">
        <v>23</v>
      </c>
      <c r="B25" s="4" t="s">
        <v>28</v>
      </c>
      <c r="C25" s="17">
        <v>3</v>
      </c>
      <c r="D25" s="17"/>
      <c r="E25" s="6">
        <v>1</v>
      </c>
      <c r="F25" s="5">
        <v>3</v>
      </c>
      <c r="G25" s="5"/>
      <c r="H25" s="5"/>
      <c r="I25" s="5"/>
      <c r="J25" s="5"/>
      <c r="K25" s="5"/>
      <c r="L25" s="5"/>
      <c r="M25" s="5"/>
      <c r="N25" s="4"/>
      <c r="O25" s="4"/>
      <c r="P25" s="5"/>
      <c r="Q25" s="5"/>
      <c r="R25" s="5"/>
      <c r="S25" s="5"/>
      <c r="T25" s="5"/>
      <c r="U25" s="5">
        <v>1</v>
      </c>
      <c r="V25" s="5"/>
      <c r="W25" s="5"/>
      <c r="X25" s="5">
        <v>1</v>
      </c>
      <c r="Y25" s="5">
        <v>2</v>
      </c>
      <c r="Z25" s="5">
        <v>2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5">
      <c r="A26" s="4">
        <v>24</v>
      </c>
      <c r="B26" s="4" t="s">
        <v>29</v>
      </c>
      <c r="C26" s="17">
        <v>4</v>
      </c>
      <c r="D26" s="17"/>
      <c r="E26" s="6"/>
      <c r="F26" s="5">
        <v>3</v>
      </c>
      <c r="G26" s="5">
        <v>2</v>
      </c>
      <c r="H26" s="5">
        <v>1</v>
      </c>
      <c r="I26" s="5"/>
      <c r="J26" s="5"/>
      <c r="K26" s="5"/>
      <c r="L26" s="5">
        <v>1</v>
      </c>
      <c r="M26" s="5">
        <v>1</v>
      </c>
      <c r="N26" s="4"/>
      <c r="O26" s="4"/>
      <c r="P26" s="5"/>
      <c r="Q26" s="5"/>
      <c r="R26" s="5"/>
      <c r="S26" s="5"/>
      <c r="T26" s="5"/>
      <c r="U26" s="5">
        <v>2</v>
      </c>
      <c r="V26" s="5"/>
      <c r="W26" s="5"/>
      <c r="X26" s="5">
        <v>1</v>
      </c>
      <c r="Y26" s="5">
        <v>1</v>
      </c>
      <c r="Z26" s="5">
        <v>4</v>
      </c>
      <c r="AA26" s="4"/>
      <c r="AB26" s="6">
        <v>4</v>
      </c>
      <c r="AC26" s="4"/>
      <c r="AD26" s="4"/>
      <c r="AE26" s="4"/>
      <c r="AF26" s="4"/>
      <c r="AG26" s="4"/>
      <c r="AH26" s="4"/>
      <c r="AI26" s="4"/>
      <c r="AJ26" s="4"/>
      <c r="AK26" s="6">
        <v>2</v>
      </c>
    </row>
    <row r="27" spans="1:37" ht="15">
      <c r="A27" s="4">
        <v>25</v>
      </c>
      <c r="B27" s="4" t="s">
        <v>30</v>
      </c>
      <c r="C27" s="17">
        <v>4</v>
      </c>
      <c r="D27" s="17"/>
      <c r="E27" s="6">
        <v>2</v>
      </c>
      <c r="F27" s="5"/>
      <c r="G27" s="5"/>
      <c r="H27" s="5"/>
      <c r="I27" s="5"/>
      <c r="J27" s="5"/>
      <c r="K27" s="5">
        <v>2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4"/>
      <c r="AB27" s="4"/>
      <c r="AC27" s="4"/>
      <c r="AD27" s="4"/>
      <c r="AE27" s="4"/>
      <c r="AF27" s="4"/>
      <c r="AG27" s="4"/>
      <c r="AH27" s="4"/>
      <c r="AI27" s="4"/>
      <c r="AJ27" s="6">
        <v>2</v>
      </c>
      <c r="AK27" s="4"/>
    </row>
    <row r="28" spans="1:37" ht="15">
      <c r="A28" s="15" t="s">
        <v>31</v>
      </c>
      <c r="B28" s="16"/>
      <c r="C28" s="18">
        <f>SUM(C3:D27)</f>
        <v>217</v>
      </c>
      <c r="D28" s="19"/>
      <c r="E28" s="10">
        <f aca="true" t="shared" si="0" ref="E28:Z28">SUM(E3:E27)</f>
        <v>144</v>
      </c>
      <c r="F28" s="14">
        <f t="shared" si="0"/>
        <v>72</v>
      </c>
      <c r="G28" s="14">
        <f t="shared" si="0"/>
        <v>60</v>
      </c>
      <c r="H28" s="14">
        <f t="shared" si="0"/>
        <v>31</v>
      </c>
      <c r="I28" s="14">
        <f t="shared" si="0"/>
        <v>75</v>
      </c>
      <c r="J28" s="14">
        <f t="shared" si="0"/>
        <v>32</v>
      </c>
      <c r="K28" s="14">
        <f t="shared" si="0"/>
        <v>54</v>
      </c>
      <c r="L28" s="14">
        <f t="shared" si="0"/>
        <v>26</v>
      </c>
      <c r="M28" s="14">
        <f t="shared" si="0"/>
        <v>45</v>
      </c>
      <c r="N28" s="14">
        <f t="shared" si="0"/>
        <v>36</v>
      </c>
      <c r="O28" s="14">
        <f t="shared" si="0"/>
        <v>3</v>
      </c>
      <c r="P28" s="14">
        <f t="shared" si="0"/>
        <v>46</v>
      </c>
      <c r="Q28" s="14">
        <f t="shared" si="0"/>
        <v>45</v>
      </c>
      <c r="R28" s="14">
        <f t="shared" si="0"/>
        <v>55</v>
      </c>
      <c r="S28" s="14">
        <f t="shared" si="0"/>
        <v>44</v>
      </c>
      <c r="T28" s="14">
        <f t="shared" si="0"/>
        <v>7</v>
      </c>
      <c r="U28" s="14">
        <f t="shared" si="0"/>
        <v>17</v>
      </c>
      <c r="V28" s="14">
        <f t="shared" si="0"/>
        <v>15</v>
      </c>
      <c r="W28" s="14">
        <f t="shared" si="0"/>
        <v>85</v>
      </c>
      <c r="X28" s="14">
        <f t="shared" si="0"/>
        <v>28</v>
      </c>
      <c r="Y28" s="14">
        <f t="shared" si="0"/>
        <v>34</v>
      </c>
      <c r="Z28" s="14">
        <f t="shared" si="0"/>
        <v>16</v>
      </c>
      <c r="AA28" s="14"/>
      <c r="AB28" s="8">
        <v>80</v>
      </c>
      <c r="AC28" s="8">
        <v>12</v>
      </c>
      <c r="AD28" s="8">
        <v>4</v>
      </c>
      <c r="AE28" s="8">
        <v>17</v>
      </c>
      <c r="AF28" s="8">
        <v>5</v>
      </c>
      <c r="AG28" s="8">
        <v>99</v>
      </c>
      <c r="AH28" s="8">
        <v>13</v>
      </c>
      <c r="AI28" s="8">
        <v>7</v>
      </c>
      <c r="AJ28" s="8">
        <v>62</v>
      </c>
      <c r="AK28" s="8">
        <v>20</v>
      </c>
    </row>
    <row r="29" spans="1:37" ht="15">
      <c r="A29" s="15" t="s">
        <v>32</v>
      </c>
      <c r="B29" s="16"/>
      <c r="C29" s="20"/>
      <c r="D29" s="20"/>
      <c r="E29" s="14">
        <v>66.35</v>
      </c>
      <c r="F29" s="14">
        <f>72/217*100</f>
        <v>33.17972350230415</v>
      </c>
      <c r="G29" s="14">
        <f>60/217*100</f>
        <v>27.64976958525346</v>
      </c>
      <c r="H29" s="14">
        <f>31/217*100</f>
        <v>14.285714285714285</v>
      </c>
      <c r="I29" s="14">
        <f>75/217*100</f>
        <v>34.56221198156682</v>
      </c>
      <c r="J29" s="14">
        <f>32/217*100</f>
        <v>14.746543778801843</v>
      </c>
      <c r="K29" s="14">
        <f>54/217*100</f>
        <v>24.88479262672811</v>
      </c>
      <c r="L29" s="14">
        <f>26/217*100</f>
        <v>11.981566820276496</v>
      </c>
      <c r="M29" s="14">
        <f>45/217*100</f>
        <v>20.737327188940093</v>
      </c>
      <c r="N29" s="14">
        <f>36/217*100</f>
        <v>16.589861751152075</v>
      </c>
      <c r="O29" s="14">
        <f>3/217*100</f>
        <v>1.3824884792626728</v>
      </c>
      <c r="P29" s="14">
        <f>46/217*100</f>
        <v>21.19815668202765</v>
      </c>
      <c r="Q29" s="14">
        <f>45/217*100</f>
        <v>20.737327188940093</v>
      </c>
      <c r="R29" s="14">
        <f>55/217*100</f>
        <v>25.34562211981567</v>
      </c>
      <c r="S29" s="14">
        <f>44/217*100</f>
        <v>20.276497695852534</v>
      </c>
      <c r="T29" s="14">
        <f>7/217*100</f>
        <v>3.225806451612903</v>
      </c>
      <c r="U29" s="14">
        <f>17/217*100</f>
        <v>7.834101382488479</v>
      </c>
      <c r="V29" s="14">
        <f>15/217*100</f>
        <v>6.912442396313365</v>
      </c>
      <c r="W29" s="14">
        <f>85/217*100</f>
        <v>39.1705069124424</v>
      </c>
      <c r="X29" s="14">
        <f>28/217*100</f>
        <v>12.903225806451612</v>
      </c>
      <c r="Y29" s="14">
        <f>34/217*100</f>
        <v>15.668202764976957</v>
      </c>
      <c r="Z29" s="14">
        <f>16/217*100</f>
        <v>7.373271889400922</v>
      </c>
      <c r="AA29" s="14">
        <v>0</v>
      </c>
      <c r="AB29" s="8">
        <v>36.87</v>
      </c>
      <c r="AC29" s="8">
        <v>5.53</v>
      </c>
      <c r="AD29" s="8">
        <f>4/217*100</f>
        <v>1.8433179723502304</v>
      </c>
      <c r="AE29" s="8">
        <f>17/217*100</f>
        <v>7.834101382488479</v>
      </c>
      <c r="AF29" s="8">
        <f>5/217*100</f>
        <v>2.3041474654377883</v>
      </c>
      <c r="AG29" s="8">
        <f>99/217*100</f>
        <v>45.622119815668206</v>
      </c>
      <c r="AH29" s="8">
        <f>13/217*100</f>
        <v>5.990783410138248</v>
      </c>
      <c r="AI29" s="8">
        <f>7/217*100</f>
        <v>3.225806451612903</v>
      </c>
      <c r="AJ29" s="8">
        <f>62/217*100</f>
        <v>28.57142857142857</v>
      </c>
      <c r="AK29" s="8">
        <f>20/217*100</f>
        <v>9.216589861751153</v>
      </c>
    </row>
  </sheetData>
  <sheetProtection/>
  <mergeCells count="32">
    <mergeCell ref="C6:D6"/>
    <mergeCell ref="C23:D23"/>
    <mergeCell ref="C24:D24"/>
    <mergeCell ref="C13:D13"/>
    <mergeCell ref="C14:D14"/>
    <mergeCell ref="C15:D15"/>
    <mergeCell ref="C16:D16"/>
    <mergeCell ref="C17:D17"/>
    <mergeCell ref="C18:D18"/>
    <mergeCell ref="P1:Z1"/>
    <mergeCell ref="C19:D19"/>
    <mergeCell ref="C20:D20"/>
    <mergeCell ref="C21:D21"/>
    <mergeCell ref="C22:D22"/>
    <mergeCell ref="C7:D7"/>
    <mergeCell ref="C8:D8"/>
    <mergeCell ref="C9:D9"/>
    <mergeCell ref="C10:D10"/>
    <mergeCell ref="C11:D11"/>
    <mergeCell ref="C12:D12"/>
    <mergeCell ref="A1:N1"/>
    <mergeCell ref="C2:D2"/>
    <mergeCell ref="C3:D3"/>
    <mergeCell ref="C4:D4"/>
    <mergeCell ref="C5:D5"/>
    <mergeCell ref="A28:B28"/>
    <mergeCell ref="A29:B29"/>
    <mergeCell ref="C25:D25"/>
    <mergeCell ref="C26:D26"/>
    <mergeCell ref="C27:D27"/>
    <mergeCell ref="C28:D28"/>
    <mergeCell ref="C29:D29"/>
  </mergeCells>
  <printOptions/>
  <pageMargins left="0.2" right="0.2" top="0.23" bottom="0.16" header="0.17" footer="0.16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Deepa</cp:lastModifiedBy>
  <cp:lastPrinted>2016-08-25T04:32:35Z</cp:lastPrinted>
  <dcterms:created xsi:type="dcterms:W3CDTF">2016-08-25T03:04:00Z</dcterms:created>
  <dcterms:modified xsi:type="dcterms:W3CDTF">2016-09-20T04:46:01Z</dcterms:modified>
  <cp:category/>
  <cp:version/>
  <cp:contentType/>
  <cp:contentStatus/>
</cp:coreProperties>
</file>